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佩紋\校務資訊公開專區\112年\"/>
    </mc:Choice>
  </mc:AlternateContent>
  <xr:revisionPtr revIDLastSave="0" documentId="13_ncr:1_{94BA4A15-5946-4F2E-A96D-1DD5C5114AED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工作表1!$A$1:$M$10</definedName>
  </definedNames>
  <calcPr calcId="191029"/>
</workbook>
</file>

<file path=xl/calcChain.xml><?xml version="1.0" encoding="utf-8"?>
<calcChain xmlns="http://schemas.openxmlformats.org/spreadsheetml/2006/main">
  <c r="L9" i="1" l="1"/>
  <c r="K9" i="1"/>
  <c r="M8" i="1"/>
  <c r="L6" i="1"/>
  <c r="K6" i="1"/>
  <c r="M5" i="1"/>
  <c r="H9" i="1" l="1"/>
  <c r="G9" i="1"/>
  <c r="D9" i="1"/>
  <c r="C9" i="1"/>
  <c r="I8" i="1"/>
  <c r="E8" i="1"/>
  <c r="I7" i="1"/>
  <c r="I9" i="1" s="1"/>
  <c r="E7" i="1"/>
  <c r="E9" i="1" s="1"/>
  <c r="H6" i="1"/>
  <c r="G6" i="1"/>
  <c r="D6" i="1"/>
  <c r="C6" i="1"/>
  <c r="I5" i="1"/>
  <c r="E5" i="1"/>
  <c r="I4" i="1"/>
  <c r="E4" i="1"/>
  <c r="E6" i="1" s="1"/>
  <c r="M4" i="1"/>
  <c r="M6" i="1" s="1"/>
  <c r="I6" i="1" l="1"/>
  <c r="M7" i="1"/>
  <c r="M9" i="1" s="1"/>
  <c r="M9" i="2" l="1"/>
  <c r="L9" i="2"/>
  <c r="K9" i="2"/>
  <c r="I9" i="2"/>
  <c r="H9" i="2"/>
  <c r="G9" i="2"/>
  <c r="E9" i="2"/>
  <c r="D9" i="2"/>
  <c r="C9" i="2"/>
  <c r="M8" i="2"/>
  <c r="I8" i="2"/>
  <c r="E8" i="2"/>
  <c r="M7" i="2"/>
  <c r="I7" i="2"/>
  <c r="E7" i="2"/>
  <c r="M6" i="2"/>
  <c r="L6" i="2"/>
  <c r="K6" i="2"/>
  <c r="I6" i="2"/>
  <c r="H6" i="2"/>
  <c r="G6" i="2"/>
  <c r="E6" i="2"/>
  <c r="D6" i="2"/>
  <c r="C6" i="2"/>
  <c r="M5" i="2"/>
  <c r="I5" i="2"/>
  <c r="E5" i="2"/>
  <c r="M4" i="2"/>
  <c r="I4" i="2"/>
  <c r="E4" i="2"/>
</calcChain>
</file>

<file path=xl/sharedStrings.xml><?xml version="1.0" encoding="utf-8"?>
<sst xmlns="http://schemas.openxmlformats.org/spreadsheetml/2006/main" count="48" uniqueCount="16">
  <si>
    <t>高雄師範大學兩校區每生校地與樓地板面積一覽表</t>
    <phoneticPr fontId="1" type="noConversion"/>
  </si>
  <si>
    <t>每生校地與樓地板面積</t>
    <phoneticPr fontId="1" type="noConversion"/>
  </si>
  <si>
    <t>109學年度</t>
    <phoneticPr fontId="1" type="noConversion"/>
  </si>
  <si>
    <t>110學年度</t>
    <phoneticPr fontId="1" type="noConversion"/>
  </si>
  <si>
    <t>111學年度</t>
    <phoneticPr fontId="1" type="noConversion"/>
  </si>
  <si>
    <t xml:space="preserve">三民校區(A)  </t>
    <phoneticPr fontId="1" type="noConversion"/>
  </si>
  <si>
    <t xml:space="preserve">和平校區(B)              </t>
    <phoneticPr fontId="1" type="noConversion"/>
  </si>
  <si>
    <t>燕巢校區(C)</t>
    <phoneticPr fontId="1" type="noConversion"/>
  </si>
  <si>
    <t>校區總計(A+B+C)</t>
    <phoneticPr fontId="1" type="noConversion"/>
  </si>
  <si>
    <t>校地面積(㎡)</t>
    <phoneticPr fontId="1" type="noConversion"/>
  </si>
  <si>
    <t>學生人數</t>
    <phoneticPr fontId="1" type="noConversion"/>
  </si>
  <si>
    <t>每生平均校地面積(㎡)</t>
    <phoneticPr fontId="1" type="noConversion"/>
  </si>
  <si>
    <t>樓地板面積(㎡)</t>
    <phoneticPr fontId="1" type="noConversion"/>
  </si>
  <si>
    <t>每生平均樓地板面積(㎡)</t>
    <phoneticPr fontId="1" type="noConversion"/>
  </si>
  <si>
    <t>單位:平方公尺</t>
    <phoneticPr fontId="1" type="noConversion"/>
  </si>
  <si>
    <t>112學年度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</si>
</sst>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.00;[Red]#,##0.00"/>
    <numFmt numFmtId="178" formatCode="0.00_ 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 Unicode MS"/>
      <family val="2"/>
      <charset val="136"/>
    </font>
    <font>
      <sz val="12"/>
      <color theme="1"/>
      <name val="微軟正黑體"/>
      <family val="2"/>
      <charset val="136"/>
    </font>
    <font>
      <sz val="12"/>
      <color rgb="FF555555"/>
      <name val="Arial Unicode MS"/>
      <family val="2"/>
      <charset val="136"/>
    </font>
    <font>
      <sz val="16"/>
      <color theme="1"/>
      <name val="Arial Unicode MS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ial Unicode MS"/>
      <family val="2"/>
      <charset val="136"/>
    </font>
    <font>
      <b/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2" fontId="2" fillId="2" borderId="4" xfId="0" applyNumberFormat="1" applyFont="1" applyFill="1" applyBorder="1" applyAlignment="1">
      <alignment horizontal="right" vertical="center"/>
    </xf>
    <xf numFmtId="2" fontId="2" fillId="2" borderId="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2" fontId="2" fillId="2" borderId="3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center" vertical="center" wrapText="1"/>
    </xf>
    <xf numFmtId="178" fontId="3" fillId="3" borderId="3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176" fontId="2" fillId="0" borderId="2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3" fillId="3" borderId="8" xfId="0" applyFont="1" applyFill="1" applyBorder="1" applyAlignment="1">
      <alignment vertical="center" wrapText="1"/>
    </xf>
    <xf numFmtId="0" fontId="2" fillId="2" borderId="4" xfId="0" applyFont="1" applyFill="1" applyBorder="1">
      <alignment vertical="center"/>
    </xf>
    <xf numFmtId="0" fontId="2" fillId="0" borderId="0" xfId="0" applyFont="1">
      <alignment vertical="center"/>
    </xf>
    <xf numFmtId="178" fontId="3" fillId="3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2" fontId="7" fillId="2" borderId="6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Fill="1" applyBorder="1">
      <alignment vertical="center"/>
    </xf>
    <xf numFmtId="2" fontId="8" fillId="2" borderId="2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3" xfId="0" applyNumberFormat="1" applyFont="1" applyFill="1" applyBorder="1" applyAlignment="1">
      <alignment horizontal="right" vertical="center"/>
    </xf>
    <xf numFmtId="177" fontId="8" fillId="0" borderId="2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2" fontId="8" fillId="2" borderId="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zoomScale="85" zoomScaleNormal="85" workbookViewId="0">
      <selection sqref="A1:L1"/>
    </sheetView>
  </sheetViews>
  <sheetFormatPr defaultRowHeight="16.5"/>
  <cols>
    <col min="1" max="1" width="15.375" customWidth="1"/>
    <col min="2" max="13" width="13.5" customWidth="1"/>
  </cols>
  <sheetData>
    <row r="1" spans="1:13" ht="41.25" customHeight="1" thickBo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"/>
    </row>
    <row r="2" spans="1:13" ht="28.5" customHeight="1">
      <c r="A2" s="33" t="s">
        <v>1</v>
      </c>
      <c r="B2" s="36" t="s">
        <v>3</v>
      </c>
      <c r="C2" s="37"/>
      <c r="D2" s="37"/>
      <c r="E2" s="38"/>
      <c r="F2" s="36" t="s">
        <v>4</v>
      </c>
      <c r="G2" s="37"/>
      <c r="H2" s="37"/>
      <c r="I2" s="38"/>
      <c r="J2" s="36" t="s">
        <v>15</v>
      </c>
      <c r="K2" s="37"/>
      <c r="L2" s="37"/>
      <c r="M2" s="38"/>
    </row>
    <row r="3" spans="1:13" ht="38.25" customHeight="1">
      <c r="A3" s="34"/>
      <c r="B3" s="23" t="s">
        <v>5</v>
      </c>
      <c r="C3" s="15" t="s">
        <v>6</v>
      </c>
      <c r="D3" s="15" t="s">
        <v>7</v>
      </c>
      <c r="E3" s="16" t="s">
        <v>8</v>
      </c>
      <c r="F3" s="23" t="s">
        <v>5</v>
      </c>
      <c r="G3" s="15" t="s">
        <v>6</v>
      </c>
      <c r="H3" s="15" t="s">
        <v>7</v>
      </c>
      <c r="I3" s="16" t="s">
        <v>8</v>
      </c>
      <c r="J3" s="23" t="s">
        <v>5</v>
      </c>
      <c r="K3" s="15" t="s">
        <v>6</v>
      </c>
      <c r="L3" s="15" t="s">
        <v>7</v>
      </c>
      <c r="M3" s="16" t="s">
        <v>8</v>
      </c>
    </row>
    <row r="4" spans="1:13" ht="36.75" customHeight="1">
      <c r="A4" s="17" t="s">
        <v>9</v>
      </c>
      <c r="B4" s="39">
        <v>6272</v>
      </c>
      <c r="C4" s="40">
        <v>128753</v>
      </c>
      <c r="D4" s="40">
        <v>511655</v>
      </c>
      <c r="E4" s="41">
        <f>B4+C4+D4</f>
        <v>646680</v>
      </c>
      <c r="F4" s="39">
        <v>6272</v>
      </c>
      <c r="G4" s="40">
        <v>128753</v>
      </c>
      <c r="H4" s="40">
        <v>507480</v>
      </c>
      <c r="I4" s="41">
        <f>F4+G4+H4</f>
        <v>642505</v>
      </c>
      <c r="J4" s="42">
        <v>6272</v>
      </c>
      <c r="K4" s="40">
        <v>128753</v>
      </c>
      <c r="L4" s="40">
        <v>507480</v>
      </c>
      <c r="M4" s="41">
        <f>J4+K4+L4</f>
        <v>642505</v>
      </c>
    </row>
    <row r="5" spans="1:13" ht="36.75" customHeight="1">
      <c r="A5" s="17" t="s">
        <v>10</v>
      </c>
      <c r="B5" s="39">
        <v>0</v>
      </c>
      <c r="C5" s="40">
        <v>4476</v>
      </c>
      <c r="D5" s="40">
        <v>2136</v>
      </c>
      <c r="E5" s="41">
        <f>C5+D5</f>
        <v>6612</v>
      </c>
      <c r="F5" s="39">
        <v>0</v>
      </c>
      <c r="G5" s="40">
        <v>4652</v>
      </c>
      <c r="H5" s="40">
        <v>2261</v>
      </c>
      <c r="I5" s="41">
        <f>G5+H5</f>
        <v>6913</v>
      </c>
      <c r="J5" s="39">
        <v>0</v>
      </c>
      <c r="K5" s="40">
        <v>4213</v>
      </c>
      <c r="L5" s="40">
        <v>2200</v>
      </c>
      <c r="M5" s="41">
        <f>J5+K5+L5</f>
        <v>6413</v>
      </c>
    </row>
    <row r="6" spans="1:13" ht="36.75" customHeight="1">
      <c r="A6" s="17" t="s">
        <v>11</v>
      </c>
      <c r="B6" s="43">
        <v>0</v>
      </c>
      <c r="C6" s="44">
        <f t="shared" ref="C6:H6" si="0">C4/C5</f>
        <v>28.765192135835566</v>
      </c>
      <c r="D6" s="44">
        <f t="shared" si="0"/>
        <v>239.53885767790263</v>
      </c>
      <c r="E6" s="45">
        <f>E4/E5</f>
        <v>97.80399274047187</v>
      </c>
      <c r="F6" s="43">
        <v>0</v>
      </c>
      <c r="G6" s="44">
        <f t="shared" si="0"/>
        <v>27.676913155631986</v>
      </c>
      <c r="H6" s="44">
        <f t="shared" si="0"/>
        <v>224.44935869084475</v>
      </c>
      <c r="I6" s="45">
        <f>I4/I5</f>
        <v>92.941559380876612</v>
      </c>
      <c r="J6" s="43">
        <v>0</v>
      </c>
      <c r="K6" s="44">
        <f>K4/K5</f>
        <v>30.560882981248515</v>
      </c>
      <c r="L6" s="44">
        <f>L4/L5</f>
        <v>230.67272727272729</v>
      </c>
      <c r="M6" s="45">
        <f>M4/M5</f>
        <v>100.18789957898019</v>
      </c>
    </row>
    <row r="7" spans="1:13" ht="36.75" customHeight="1">
      <c r="A7" s="17" t="s">
        <v>12</v>
      </c>
      <c r="B7" s="46">
        <v>1855.23</v>
      </c>
      <c r="C7" s="47">
        <v>114535.13</v>
      </c>
      <c r="D7" s="48">
        <v>119512.62</v>
      </c>
      <c r="E7" s="49">
        <f>B7+C7+D7</f>
        <v>235902.97999999998</v>
      </c>
      <c r="F7" s="46">
        <v>1547.91</v>
      </c>
      <c r="G7" s="48">
        <v>114535.13</v>
      </c>
      <c r="H7" s="48">
        <v>119512.62</v>
      </c>
      <c r="I7" s="49">
        <f>F7+G7+H7</f>
        <v>235595.66</v>
      </c>
      <c r="J7" s="46">
        <v>1547.91</v>
      </c>
      <c r="K7" s="47">
        <v>114535.13</v>
      </c>
      <c r="L7" s="48">
        <v>119512.62000000001</v>
      </c>
      <c r="M7" s="49">
        <f>J7+K7+L7</f>
        <v>235595.66000000003</v>
      </c>
    </row>
    <row r="8" spans="1:13" ht="36.75" customHeight="1">
      <c r="A8" s="17" t="s">
        <v>10</v>
      </c>
      <c r="B8" s="50">
        <v>0</v>
      </c>
      <c r="C8" s="51">
        <v>4476</v>
      </c>
      <c r="D8" s="51">
        <v>2136</v>
      </c>
      <c r="E8" s="52">
        <f>B8+C8+D8</f>
        <v>6612</v>
      </c>
      <c r="F8" s="50">
        <v>0</v>
      </c>
      <c r="G8" s="51">
        <v>4652</v>
      </c>
      <c r="H8" s="51">
        <v>2261</v>
      </c>
      <c r="I8" s="52">
        <f>G8+H8</f>
        <v>6913</v>
      </c>
      <c r="J8" s="39">
        <v>0</v>
      </c>
      <c r="K8" s="40">
        <v>4213</v>
      </c>
      <c r="L8" s="40">
        <v>2200</v>
      </c>
      <c r="M8" s="41">
        <f>J8+K8+L8</f>
        <v>6413</v>
      </c>
    </row>
    <row r="9" spans="1:13" ht="36.75" customHeight="1" thickBot="1">
      <c r="A9" s="20" t="s">
        <v>13</v>
      </c>
      <c r="B9" s="53">
        <v>0</v>
      </c>
      <c r="C9" s="54">
        <f t="shared" ref="C9:H9" si="1">C7/C8</f>
        <v>25.588724307417337</v>
      </c>
      <c r="D9" s="54">
        <f t="shared" si="1"/>
        <v>55.951601123595502</v>
      </c>
      <c r="E9" s="55">
        <f>E7/E8</f>
        <v>35.678006654567447</v>
      </c>
      <c r="F9" s="53">
        <v>0</v>
      </c>
      <c r="G9" s="54">
        <f t="shared" si="1"/>
        <v>24.620621238177129</v>
      </c>
      <c r="H9" s="54">
        <f t="shared" si="1"/>
        <v>52.858301636444047</v>
      </c>
      <c r="I9" s="55">
        <f>I7/I8</f>
        <v>34.080089686098653</v>
      </c>
      <c r="J9" s="53">
        <v>0</v>
      </c>
      <c r="K9" s="54">
        <f>K7/K8</f>
        <v>27.186121528601948</v>
      </c>
      <c r="L9" s="54">
        <f>L7/L8</f>
        <v>54.323918181818186</v>
      </c>
      <c r="M9" s="55">
        <f>M7/M8</f>
        <v>36.737199438640268</v>
      </c>
    </row>
    <row r="10" spans="1:13" ht="27" customHeight="1">
      <c r="A10" s="56" t="s">
        <v>14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</sheetData>
  <mergeCells count="6">
    <mergeCell ref="A2:A3"/>
    <mergeCell ref="A1:L1"/>
    <mergeCell ref="B2:E2"/>
    <mergeCell ref="F2:I2"/>
    <mergeCell ref="J2:M2"/>
    <mergeCell ref="A10:M10"/>
  </mergeCells>
  <phoneticPr fontId="1" type="noConversion"/>
  <pageMargins left="0.23" right="0.1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workbookViewId="0">
      <selection activeCell="F4" sqref="F4:M9"/>
    </sheetView>
  </sheetViews>
  <sheetFormatPr defaultRowHeight="16.5"/>
  <cols>
    <col min="1" max="1" width="15.375" customWidth="1"/>
    <col min="2" max="2" width="9.5" customWidth="1"/>
    <col min="3" max="3" width="11.5" customWidth="1"/>
    <col min="4" max="4" width="12.125" customWidth="1"/>
    <col min="5" max="5" width="11.75" customWidth="1"/>
    <col min="6" max="6" width="9.625" customWidth="1"/>
    <col min="7" max="7" width="12.875" customWidth="1"/>
    <col min="8" max="8" width="12.375" customWidth="1"/>
    <col min="9" max="9" width="12.625" customWidth="1"/>
    <col min="10" max="10" width="9.125" customWidth="1"/>
    <col min="11" max="11" width="12.125" customWidth="1"/>
    <col min="12" max="12" width="12.375" customWidth="1"/>
    <col min="13" max="13" width="11.75" customWidth="1"/>
  </cols>
  <sheetData>
    <row r="1" spans="1:13" ht="27" customHeight="1" thickBo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"/>
    </row>
    <row r="2" spans="1:13" ht="28.5" customHeight="1">
      <c r="A2" s="33" t="s">
        <v>1</v>
      </c>
      <c r="B2" s="36" t="s">
        <v>2</v>
      </c>
      <c r="C2" s="37"/>
      <c r="D2" s="37"/>
      <c r="E2" s="38"/>
      <c r="F2" s="36" t="s">
        <v>3</v>
      </c>
      <c r="G2" s="37"/>
      <c r="H2" s="37"/>
      <c r="I2" s="38"/>
      <c r="J2" s="36" t="s">
        <v>4</v>
      </c>
      <c r="K2" s="37"/>
      <c r="L2" s="37"/>
      <c r="M2" s="38"/>
    </row>
    <row r="3" spans="1:13" ht="38.25" customHeight="1">
      <c r="A3" s="34"/>
      <c r="B3" s="23" t="s">
        <v>5</v>
      </c>
      <c r="C3" s="15" t="s">
        <v>6</v>
      </c>
      <c r="D3" s="15" t="s">
        <v>7</v>
      </c>
      <c r="E3" s="16" t="s">
        <v>8</v>
      </c>
      <c r="F3" s="23" t="s">
        <v>5</v>
      </c>
      <c r="G3" s="15" t="s">
        <v>6</v>
      </c>
      <c r="H3" s="15" t="s">
        <v>7</v>
      </c>
      <c r="I3" s="16" t="s">
        <v>8</v>
      </c>
      <c r="J3" s="23" t="s">
        <v>5</v>
      </c>
      <c r="K3" s="15" t="s">
        <v>6</v>
      </c>
      <c r="L3" s="15" t="s">
        <v>7</v>
      </c>
      <c r="M3" s="16" t="s">
        <v>8</v>
      </c>
    </row>
    <row r="4" spans="1:13" ht="36.75" customHeight="1">
      <c r="A4" s="17" t="s">
        <v>9</v>
      </c>
      <c r="B4" s="18">
        <v>6272</v>
      </c>
      <c r="C4" s="3">
        <v>128753</v>
      </c>
      <c r="D4" s="3">
        <v>511655</v>
      </c>
      <c r="E4" s="4">
        <f>B4+C4+D4</f>
        <v>646680</v>
      </c>
      <c r="F4" s="5">
        <v>6272</v>
      </c>
      <c r="G4" s="3">
        <v>128753</v>
      </c>
      <c r="H4" s="3">
        <v>511655</v>
      </c>
      <c r="I4" s="4">
        <f>F4+G4+H4</f>
        <v>646680</v>
      </c>
      <c r="J4" s="5">
        <v>6272</v>
      </c>
      <c r="K4" s="3">
        <v>128753</v>
      </c>
      <c r="L4" s="24">
        <v>507480</v>
      </c>
      <c r="M4" s="25">
        <f>J4+K4+L4</f>
        <v>642505</v>
      </c>
    </row>
    <row r="5" spans="1:13" ht="36.75" customHeight="1">
      <c r="A5" s="17" t="s">
        <v>10</v>
      </c>
      <c r="B5" s="19">
        <v>0</v>
      </c>
      <c r="C5" s="3">
        <v>4274</v>
      </c>
      <c r="D5" s="3">
        <v>1970</v>
      </c>
      <c r="E5" s="4">
        <f>C5+D5</f>
        <v>6244</v>
      </c>
      <c r="F5" s="5">
        <v>0</v>
      </c>
      <c r="G5" s="3">
        <v>4476</v>
      </c>
      <c r="H5" s="3">
        <v>2136</v>
      </c>
      <c r="I5" s="4">
        <f>G5+H5</f>
        <v>6612</v>
      </c>
      <c r="J5" s="5">
        <v>0</v>
      </c>
      <c r="K5" s="3">
        <v>4652</v>
      </c>
      <c r="L5" s="3">
        <v>2261</v>
      </c>
      <c r="M5" s="4">
        <f>K5+L5</f>
        <v>6913</v>
      </c>
    </row>
    <row r="6" spans="1:13" ht="36.75" customHeight="1">
      <c r="A6" s="17" t="s">
        <v>11</v>
      </c>
      <c r="B6" s="11">
        <v>0</v>
      </c>
      <c r="C6" s="11">
        <f t="shared" ref="C6:L6" si="0">C4/C5</f>
        <v>30.124707533926063</v>
      </c>
      <c r="D6" s="11">
        <f>D4/D5</f>
        <v>259.7233502538071</v>
      </c>
      <c r="E6" s="13">
        <f>E4/E5</f>
        <v>103.56822549647661</v>
      </c>
      <c r="F6" s="12">
        <v>0</v>
      </c>
      <c r="G6" s="11">
        <f t="shared" si="0"/>
        <v>28.765192135835566</v>
      </c>
      <c r="H6" s="11">
        <f t="shared" si="0"/>
        <v>239.53885767790263</v>
      </c>
      <c r="I6" s="13">
        <f>I4/I5</f>
        <v>97.80399274047187</v>
      </c>
      <c r="J6" s="12">
        <v>0</v>
      </c>
      <c r="K6" s="11">
        <f t="shared" si="0"/>
        <v>27.676913155631986</v>
      </c>
      <c r="L6" s="11">
        <f t="shared" si="0"/>
        <v>224.44935869084475</v>
      </c>
      <c r="M6" s="13">
        <f>M4/M5</f>
        <v>92.941559380876612</v>
      </c>
    </row>
    <row r="7" spans="1:13" ht="36.75" customHeight="1">
      <c r="A7" s="17" t="s">
        <v>12</v>
      </c>
      <c r="B7" s="19">
        <v>1855.23</v>
      </c>
      <c r="C7" s="28">
        <v>114485.89</v>
      </c>
      <c r="D7" s="10">
        <v>119512.62</v>
      </c>
      <c r="E7" s="27">
        <f>B7+C7+D7</f>
        <v>235853.74</v>
      </c>
      <c r="F7" s="14">
        <v>1855.23</v>
      </c>
      <c r="G7" s="28">
        <v>114535.13</v>
      </c>
      <c r="H7" s="10">
        <v>119512.62</v>
      </c>
      <c r="I7" s="27">
        <f>F7+G7+H7</f>
        <v>235902.97999999998</v>
      </c>
      <c r="J7" s="26">
        <v>1547.91</v>
      </c>
      <c r="K7" s="10">
        <v>114535.13</v>
      </c>
      <c r="L7" s="10">
        <v>119512.62</v>
      </c>
      <c r="M7" s="27">
        <f>J7+K7+L7</f>
        <v>235595.66</v>
      </c>
    </row>
    <row r="8" spans="1:13" ht="36.75" customHeight="1">
      <c r="A8" s="17" t="s">
        <v>10</v>
      </c>
      <c r="B8" s="19">
        <v>0</v>
      </c>
      <c r="C8" s="1">
        <v>4274</v>
      </c>
      <c r="D8" s="1">
        <v>1970</v>
      </c>
      <c r="E8" s="2">
        <f>B8+C8+D8</f>
        <v>6244</v>
      </c>
      <c r="F8" s="6">
        <v>0</v>
      </c>
      <c r="G8" s="1">
        <v>4476</v>
      </c>
      <c r="H8" s="1">
        <v>2136</v>
      </c>
      <c r="I8" s="2">
        <f>F8+G8+H8</f>
        <v>6612</v>
      </c>
      <c r="J8" s="6">
        <v>0</v>
      </c>
      <c r="K8" s="1">
        <v>4652</v>
      </c>
      <c r="L8" s="1">
        <v>2261</v>
      </c>
      <c r="M8" s="2">
        <f>K8+L8</f>
        <v>6913</v>
      </c>
    </row>
    <row r="9" spans="1:13" ht="36.75" customHeight="1" thickBot="1">
      <c r="A9" s="20" t="s">
        <v>13</v>
      </c>
      <c r="B9" s="21">
        <v>0</v>
      </c>
      <c r="C9" s="29">
        <f t="shared" ref="C9:L9" si="1">C7/C8</f>
        <v>26.786591015442209</v>
      </c>
      <c r="D9" s="8">
        <f t="shared" si="1"/>
        <v>60.666304568527913</v>
      </c>
      <c r="E9" s="30">
        <f>E7/E8</f>
        <v>37.772860345932095</v>
      </c>
      <c r="F9" s="7">
        <v>0</v>
      </c>
      <c r="G9" s="29">
        <f t="shared" si="1"/>
        <v>25.588724307417337</v>
      </c>
      <c r="H9" s="8">
        <f t="shared" si="1"/>
        <v>55.951601123595502</v>
      </c>
      <c r="I9" s="30">
        <f>I7/I8</f>
        <v>35.678006654567447</v>
      </c>
      <c r="J9" s="7">
        <v>0</v>
      </c>
      <c r="K9" s="8">
        <f t="shared" si="1"/>
        <v>24.620621238177129</v>
      </c>
      <c r="L9" s="8">
        <f t="shared" si="1"/>
        <v>52.858301636444047</v>
      </c>
      <c r="M9" s="30">
        <f>M7/M8</f>
        <v>34.080089686098653</v>
      </c>
    </row>
    <row r="10" spans="1:13" ht="27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31" t="s">
        <v>14</v>
      </c>
      <c r="L10" s="32"/>
      <c r="M10" s="32"/>
    </row>
  </sheetData>
  <mergeCells count="6">
    <mergeCell ref="K10:M10"/>
    <mergeCell ref="A1:L1"/>
    <mergeCell ref="A2:A3"/>
    <mergeCell ref="B2:E2"/>
    <mergeCell ref="F2:I2"/>
    <mergeCell ref="J2:M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2024-09-30T07:17:42Z</cp:lastPrinted>
  <dcterms:created xsi:type="dcterms:W3CDTF">2023-07-17T07:49:20Z</dcterms:created>
  <dcterms:modified xsi:type="dcterms:W3CDTF">2024-09-30T07:18:42Z</dcterms:modified>
</cp:coreProperties>
</file>